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Munka1!$A$1:$F$70</definedName>
  </definedNames>
  <calcPr calcId="125725"/>
</workbook>
</file>

<file path=xl/calcChain.xml><?xml version="1.0" encoding="utf-8"?>
<calcChain xmlns="http://schemas.openxmlformats.org/spreadsheetml/2006/main">
  <c r="E89" i="1"/>
  <c r="D89"/>
  <c r="C89"/>
  <c r="E86"/>
  <c r="D86"/>
  <c r="C86"/>
  <c r="E85"/>
  <c r="D85"/>
  <c r="C85"/>
  <c r="E80"/>
  <c r="D80"/>
  <c r="C80"/>
  <c r="E72"/>
  <c r="D72"/>
  <c r="C72"/>
  <c r="E68"/>
  <c r="D68"/>
  <c r="C68"/>
  <c r="E52"/>
  <c r="D52"/>
  <c r="C52"/>
  <c r="E28"/>
  <c r="D28"/>
  <c r="C28"/>
  <c r="E24"/>
  <c r="D24"/>
  <c r="C24"/>
  <c r="E7"/>
  <c r="E79" s="1"/>
  <c r="E90" s="1"/>
  <c r="D7"/>
  <c r="D79" s="1"/>
  <c r="D90" s="1"/>
  <c r="C7"/>
  <c r="C79" s="1"/>
  <c r="C90" s="1"/>
</calcChain>
</file>

<file path=xl/sharedStrings.xml><?xml version="1.0" encoding="utf-8"?>
<sst xmlns="http://schemas.openxmlformats.org/spreadsheetml/2006/main" count="96" uniqueCount="86">
  <si>
    <t>Felhalmozási kiadások  (Ft-ban)</t>
  </si>
  <si>
    <t>Megnevezés</t>
  </si>
  <si>
    <t>Út építése (421100)</t>
  </si>
  <si>
    <t>Parkolási szakvélemény terv</t>
  </si>
  <si>
    <t>Ady E. u. felújítása</t>
  </si>
  <si>
    <t>Füzesi u. (József A.u - Sallai u.) felújítás</t>
  </si>
  <si>
    <t>Füzesi u. (Ady E..u - Sallai u.) felújítás</t>
  </si>
  <si>
    <t>Nefelejcs u. felújítás</t>
  </si>
  <si>
    <t>Szilvás sor (Kovács köz - Arany J. u.) felújítás</t>
  </si>
  <si>
    <t>Padkafelújítás Gyümölcsös u.</t>
  </si>
  <si>
    <t>Fejlesztések, beruházások Áfa</t>
  </si>
  <si>
    <t>Nem lakóingatlan bérbeadása, üzemeltetése (680002)</t>
  </si>
  <si>
    <t>Orvosi rendelő előtt parkoló kialakítása</t>
  </si>
  <si>
    <t>KEOP - IKSZT közösségi ház (Kossuth L. u.63. Kisiskola)</t>
  </si>
  <si>
    <t>Iskola (360/1 hrsz.) - tornacsarnok (360/2 hrsz.) szétválasztása</t>
  </si>
  <si>
    <t>Sétány a tölgyhöz Kossuth u. belső u. térkövezés postáig</t>
  </si>
  <si>
    <t>Óvoda napelem felszerelése</t>
  </si>
  <si>
    <t>Faluház napelem felszerelése</t>
  </si>
  <si>
    <t>Faluház felújítási munkái (festés)</t>
  </si>
  <si>
    <t>Faluház felújítási munkái (mozgáskorl.WC, vizesblokk)</t>
  </si>
  <si>
    <t>Temető körüli járda felújítása</t>
  </si>
  <si>
    <t>Védőnői szolg. parkoló kialakítása</t>
  </si>
  <si>
    <t>Fogorvos-gyógyszertári lakás udvari beton és parkoló térkő javítása</t>
  </si>
  <si>
    <t>Óvoda konyhai épület pince alap és falazat erősítése statikai vizsgálat</t>
  </si>
  <si>
    <t xml:space="preserve">Laktanya épület tervpályázat </t>
  </si>
  <si>
    <t>Fejlesztési célú pénzeszköz átadás AQUA Kft.</t>
  </si>
  <si>
    <t>Fejlesztő eszközök (játékelemek) vásárlása iskola</t>
  </si>
  <si>
    <t>Udvari játéktároló óvoda</t>
  </si>
  <si>
    <t>Óvoda főbejárat térkövezése</t>
  </si>
  <si>
    <t>KRESZ pálya parkosítása óvoda</t>
  </si>
  <si>
    <t>Automata öntözőrendszer kialakítása óvoda</t>
  </si>
  <si>
    <t>Pihenőhely kialakítás</t>
  </si>
  <si>
    <t>Információs táblarendszer</t>
  </si>
  <si>
    <t>Áfa</t>
  </si>
  <si>
    <t>Város-, községgazdálkodási m.n.s. szolgáltatások (841403)</t>
  </si>
  <si>
    <t>Közvilágítás</t>
  </si>
  <si>
    <t>Dunakiliti alaptérkép (digitális állomány)</t>
  </si>
  <si>
    <t>Vízkár elhárítási terv</t>
  </si>
  <si>
    <t>Esélyegyenlőségi terv felülvizsgálata</t>
  </si>
  <si>
    <t>Nagytérségi hulladékgazd. Projekt önrész</t>
  </si>
  <si>
    <t>Lakásépítési és vásárlási támogatás</t>
  </si>
  <si>
    <t>Rendezési terv módosítás</t>
  </si>
  <si>
    <t>Közbiztonság pályázat</t>
  </si>
  <si>
    <t>Közművelődési könyvtári tevékenység (910121)</t>
  </si>
  <si>
    <t>Közművelődési könyvtári tevékenység</t>
  </si>
  <si>
    <t>Porszívó, nyomtató</t>
  </si>
  <si>
    <t>Közművelődési tevékenységek és támogatásuk (910501)</t>
  </si>
  <si>
    <t>Vagyonvédelem kiépítése IKSZT</t>
  </si>
  <si>
    <t>HUSK közös honlap</t>
  </si>
  <si>
    <t>Önkormányzat Felújítások és felhalmozási kiadások ÖSSZESEN</t>
  </si>
  <si>
    <t>Körjegyzőség + Közös Hivatal</t>
  </si>
  <si>
    <t>Immateriális javak, licenc</t>
  </si>
  <si>
    <t>Körjegyzőség Felújítások és felhalmozási kiadások MINDÖSSZESEN</t>
  </si>
  <si>
    <t>Kiserdei Óvoda</t>
  </si>
  <si>
    <t>Laptop 3 db</t>
  </si>
  <si>
    <t>Óvoda Felújítások és felhalmozási kiadások MINDÖSSZESEN</t>
  </si>
  <si>
    <t>Önkormányzat és Intézményei  Felújítások és felhalmozási kiadások MINDÖSSZESEN</t>
  </si>
  <si>
    <t>2013. 09.30. mód. EI</t>
  </si>
  <si>
    <t>2013. 09.30. teljesítés</t>
  </si>
  <si>
    <t>Sport u. felújítás</t>
  </si>
  <si>
    <t>Belsőmajor u. felújítás</t>
  </si>
  <si>
    <t>24-es út felújítás</t>
  </si>
  <si>
    <t>Petőfi u. felújítás</t>
  </si>
  <si>
    <t>Diós u- József A.u. - Moziköz felújítás</t>
  </si>
  <si>
    <t>József A. u. felújítás</t>
  </si>
  <si>
    <t>Lakóingatlan bérbeadása, üzemeltetése (680001)</t>
  </si>
  <si>
    <t>Jegyzői lakás</t>
  </si>
  <si>
    <t>Községüzem.Kft. Tőkeemelés</t>
  </si>
  <si>
    <t>Községüzem.Kft. LEADER pályázat gépvásárlás kölcsön</t>
  </si>
  <si>
    <t>Vagyoni értékű jogok vásárlása</t>
  </si>
  <si>
    <t>5.sz.melléklet</t>
  </si>
  <si>
    <t>2013.évi eredeti előirányzat</t>
  </si>
  <si>
    <t>Nefelejcs u. járda felújítás</t>
  </si>
  <si>
    <t>Veritas buszforduló burkolat javítás</t>
  </si>
  <si>
    <t>Orvos lakás felújítás</t>
  </si>
  <si>
    <t>Napkollektorok intézményekre</t>
  </si>
  <si>
    <t>Szellemi termékek (MS Office, honlap)</t>
  </si>
  <si>
    <t>Sportegyesület kölcsön</t>
  </si>
  <si>
    <t>Ügyit.szám.tech.eszk. Vásárlása</t>
  </si>
  <si>
    <t>Civil szervezetek támogatása (890301)</t>
  </si>
  <si>
    <t>Felhalmozási célú pénzeszköz átadás egyháznak</t>
  </si>
  <si>
    <t>Sportlétesítmények működtetése (931102)</t>
  </si>
  <si>
    <t>Műfüves pálya építése</t>
  </si>
  <si>
    <t xml:space="preserve">Ügyviteli szám.techn.eszköz vásárlása </t>
  </si>
  <si>
    <t>Egyéb gép, felszerelés</t>
  </si>
  <si>
    <t>Melléklet a .../2014. (IV…..) rendelethez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</si>
</sst>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4" fillId="2" borderId="11" xfId="0" applyNumberFormat="1" applyFont="1" applyFill="1" applyBorder="1" applyAlignment="1">
      <alignment horizontal="right" vertical="center" indent="1"/>
    </xf>
    <xf numFmtId="0" fontId="4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3" fontId="6" fillId="0" borderId="15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3" fontId="4" fillId="2" borderId="19" xfId="0" applyNumberFormat="1" applyFont="1" applyFill="1" applyBorder="1" applyAlignment="1">
      <alignment horizontal="right" vertical="center" inden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3" fontId="6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 indent="1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3" fontId="6" fillId="0" borderId="28" xfId="0" applyNumberFormat="1" applyFont="1" applyBorder="1" applyAlignment="1">
      <alignment horizontal="right" vertical="center" indent="1"/>
    </xf>
    <xf numFmtId="3" fontId="4" fillId="0" borderId="19" xfId="0" applyNumberFormat="1" applyFont="1" applyBorder="1" applyAlignment="1">
      <alignment horizontal="right" vertical="center" indent="1"/>
    </xf>
    <xf numFmtId="3" fontId="7" fillId="0" borderId="19" xfId="0" applyNumberFormat="1" applyFont="1" applyBorder="1" applyAlignment="1">
      <alignment horizontal="right" vertical="center" indent="1"/>
    </xf>
    <xf numFmtId="0" fontId="5" fillId="0" borderId="12" xfId="0" applyFont="1" applyBorder="1" applyAlignment="1">
      <alignment vertical="center"/>
    </xf>
    <xf numFmtId="0" fontId="5" fillId="0" borderId="29" xfId="0" applyFont="1" applyBorder="1" applyAlignment="1">
      <alignment vertical="center" wrapText="1"/>
    </xf>
    <xf numFmtId="3" fontId="6" fillId="0" borderId="30" xfId="0" applyNumberFormat="1" applyFont="1" applyBorder="1" applyAlignment="1">
      <alignment horizontal="right" vertical="center" indent="1"/>
    </xf>
    <xf numFmtId="3" fontId="6" fillId="0" borderId="13" xfId="0" applyNumberFormat="1" applyFont="1" applyBorder="1" applyAlignment="1">
      <alignment horizontal="right" vertical="center" indent="1"/>
    </xf>
    <xf numFmtId="3" fontId="6" fillId="0" borderId="31" xfId="0" applyNumberFormat="1" applyFont="1" applyBorder="1" applyAlignment="1">
      <alignment horizontal="right" vertical="center" indent="1"/>
    </xf>
    <xf numFmtId="0" fontId="5" fillId="0" borderId="17" xfId="0" applyFont="1" applyBorder="1" applyAlignment="1">
      <alignment vertical="center"/>
    </xf>
    <xf numFmtId="3" fontId="6" fillId="0" borderId="32" xfId="0" applyNumberFormat="1" applyFont="1" applyBorder="1" applyAlignment="1">
      <alignment horizontal="right" vertical="center" indent="1"/>
    </xf>
    <xf numFmtId="3" fontId="6" fillId="0" borderId="33" xfId="0" applyNumberFormat="1" applyFont="1" applyBorder="1" applyAlignment="1">
      <alignment horizontal="right" vertical="center" indent="1"/>
    </xf>
    <xf numFmtId="3" fontId="6" fillId="0" borderId="27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5" fillId="0" borderId="21" xfId="0" applyFont="1" applyBorder="1" applyAlignment="1">
      <alignment vertical="center" wrapText="1"/>
    </xf>
    <xf numFmtId="3" fontId="6" fillId="0" borderId="35" xfId="0" applyNumberFormat="1" applyFont="1" applyBorder="1" applyAlignment="1">
      <alignment horizontal="right" vertical="center" indent="1"/>
    </xf>
    <xf numFmtId="3" fontId="9" fillId="3" borderId="38" xfId="0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center" indent="1"/>
    </xf>
    <xf numFmtId="0" fontId="5" fillId="0" borderId="39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justify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3" fontId="4" fillId="0" borderId="22" xfId="0" applyNumberFormat="1" applyFont="1" applyBorder="1" applyAlignment="1">
      <alignment horizontal="right" vertical="center" indent="1"/>
    </xf>
    <xf numFmtId="3" fontId="7" fillId="0" borderId="22" xfId="0" applyNumberFormat="1" applyFont="1" applyBorder="1" applyAlignment="1">
      <alignment horizontal="right" vertical="center" indent="1"/>
    </xf>
    <xf numFmtId="0" fontId="8" fillId="3" borderId="3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right" vertical="center" indent="1"/>
    </xf>
    <xf numFmtId="0" fontId="5" fillId="0" borderId="40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zoomScaleNormal="100" workbookViewId="0">
      <selection activeCell="B37" sqref="B37"/>
    </sheetView>
  </sheetViews>
  <sheetFormatPr defaultRowHeight="15.75"/>
  <cols>
    <col min="1" max="1" width="3.28515625" style="7" customWidth="1"/>
    <col min="2" max="2" width="60.5703125" style="7" customWidth="1"/>
    <col min="3" max="3" width="19" style="7" customWidth="1"/>
    <col min="4" max="6" width="19.140625" style="46" customWidth="1"/>
    <col min="7" max="7" width="9.140625" style="7"/>
    <col min="8" max="8" width="9.85546875" style="7" bestFit="1" customWidth="1"/>
    <col min="9" max="256" width="9.140625" style="7"/>
    <col min="257" max="257" width="3.28515625" style="7" customWidth="1"/>
    <col min="258" max="258" width="60.5703125" style="7" customWidth="1"/>
    <col min="259" max="259" width="17.42578125" style="7" customWidth="1"/>
    <col min="260" max="261" width="19.140625" style="7" customWidth="1"/>
    <col min="262" max="262" width="17" style="7" customWidth="1"/>
    <col min="263" max="263" width="9.140625" style="7"/>
    <col min="264" max="264" width="9.85546875" style="7" bestFit="1" customWidth="1"/>
    <col min="265" max="512" width="9.140625" style="7"/>
    <col min="513" max="513" width="3.28515625" style="7" customWidth="1"/>
    <col min="514" max="514" width="60.5703125" style="7" customWidth="1"/>
    <col min="515" max="515" width="17.42578125" style="7" customWidth="1"/>
    <col min="516" max="517" width="19.140625" style="7" customWidth="1"/>
    <col min="518" max="518" width="17" style="7" customWidth="1"/>
    <col min="519" max="519" width="9.140625" style="7"/>
    <col min="520" max="520" width="9.85546875" style="7" bestFit="1" customWidth="1"/>
    <col min="521" max="768" width="9.140625" style="7"/>
    <col min="769" max="769" width="3.28515625" style="7" customWidth="1"/>
    <col min="770" max="770" width="60.5703125" style="7" customWidth="1"/>
    <col min="771" max="771" width="17.42578125" style="7" customWidth="1"/>
    <col min="772" max="773" width="19.140625" style="7" customWidth="1"/>
    <col min="774" max="774" width="17" style="7" customWidth="1"/>
    <col min="775" max="775" width="9.140625" style="7"/>
    <col min="776" max="776" width="9.85546875" style="7" bestFit="1" customWidth="1"/>
    <col min="777" max="1024" width="9.140625" style="7"/>
    <col min="1025" max="1025" width="3.28515625" style="7" customWidth="1"/>
    <col min="1026" max="1026" width="60.5703125" style="7" customWidth="1"/>
    <col min="1027" max="1027" width="17.42578125" style="7" customWidth="1"/>
    <col min="1028" max="1029" width="19.140625" style="7" customWidth="1"/>
    <col min="1030" max="1030" width="17" style="7" customWidth="1"/>
    <col min="1031" max="1031" width="9.140625" style="7"/>
    <col min="1032" max="1032" width="9.85546875" style="7" bestFit="1" customWidth="1"/>
    <col min="1033" max="1280" width="9.140625" style="7"/>
    <col min="1281" max="1281" width="3.28515625" style="7" customWidth="1"/>
    <col min="1282" max="1282" width="60.5703125" style="7" customWidth="1"/>
    <col min="1283" max="1283" width="17.42578125" style="7" customWidth="1"/>
    <col min="1284" max="1285" width="19.140625" style="7" customWidth="1"/>
    <col min="1286" max="1286" width="17" style="7" customWidth="1"/>
    <col min="1287" max="1287" width="9.140625" style="7"/>
    <col min="1288" max="1288" width="9.85546875" style="7" bestFit="1" customWidth="1"/>
    <col min="1289" max="1536" width="9.140625" style="7"/>
    <col min="1537" max="1537" width="3.28515625" style="7" customWidth="1"/>
    <col min="1538" max="1538" width="60.5703125" style="7" customWidth="1"/>
    <col min="1539" max="1539" width="17.42578125" style="7" customWidth="1"/>
    <col min="1540" max="1541" width="19.140625" style="7" customWidth="1"/>
    <col min="1542" max="1542" width="17" style="7" customWidth="1"/>
    <col min="1543" max="1543" width="9.140625" style="7"/>
    <col min="1544" max="1544" width="9.85546875" style="7" bestFit="1" customWidth="1"/>
    <col min="1545" max="1792" width="9.140625" style="7"/>
    <col min="1793" max="1793" width="3.28515625" style="7" customWidth="1"/>
    <col min="1794" max="1794" width="60.5703125" style="7" customWidth="1"/>
    <col min="1795" max="1795" width="17.42578125" style="7" customWidth="1"/>
    <col min="1796" max="1797" width="19.140625" style="7" customWidth="1"/>
    <col min="1798" max="1798" width="17" style="7" customWidth="1"/>
    <col min="1799" max="1799" width="9.140625" style="7"/>
    <col min="1800" max="1800" width="9.85546875" style="7" bestFit="1" customWidth="1"/>
    <col min="1801" max="2048" width="9.140625" style="7"/>
    <col min="2049" max="2049" width="3.28515625" style="7" customWidth="1"/>
    <col min="2050" max="2050" width="60.5703125" style="7" customWidth="1"/>
    <col min="2051" max="2051" width="17.42578125" style="7" customWidth="1"/>
    <col min="2052" max="2053" width="19.140625" style="7" customWidth="1"/>
    <col min="2054" max="2054" width="17" style="7" customWidth="1"/>
    <col min="2055" max="2055" width="9.140625" style="7"/>
    <col min="2056" max="2056" width="9.85546875" style="7" bestFit="1" customWidth="1"/>
    <col min="2057" max="2304" width="9.140625" style="7"/>
    <col min="2305" max="2305" width="3.28515625" style="7" customWidth="1"/>
    <col min="2306" max="2306" width="60.5703125" style="7" customWidth="1"/>
    <col min="2307" max="2307" width="17.42578125" style="7" customWidth="1"/>
    <col min="2308" max="2309" width="19.140625" style="7" customWidth="1"/>
    <col min="2310" max="2310" width="17" style="7" customWidth="1"/>
    <col min="2311" max="2311" width="9.140625" style="7"/>
    <col min="2312" max="2312" width="9.85546875" style="7" bestFit="1" customWidth="1"/>
    <col min="2313" max="2560" width="9.140625" style="7"/>
    <col min="2561" max="2561" width="3.28515625" style="7" customWidth="1"/>
    <col min="2562" max="2562" width="60.5703125" style="7" customWidth="1"/>
    <col min="2563" max="2563" width="17.42578125" style="7" customWidth="1"/>
    <col min="2564" max="2565" width="19.140625" style="7" customWidth="1"/>
    <col min="2566" max="2566" width="17" style="7" customWidth="1"/>
    <col min="2567" max="2567" width="9.140625" style="7"/>
    <col min="2568" max="2568" width="9.85546875" style="7" bestFit="1" customWidth="1"/>
    <col min="2569" max="2816" width="9.140625" style="7"/>
    <col min="2817" max="2817" width="3.28515625" style="7" customWidth="1"/>
    <col min="2818" max="2818" width="60.5703125" style="7" customWidth="1"/>
    <col min="2819" max="2819" width="17.42578125" style="7" customWidth="1"/>
    <col min="2820" max="2821" width="19.140625" style="7" customWidth="1"/>
    <col min="2822" max="2822" width="17" style="7" customWidth="1"/>
    <col min="2823" max="2823" width="9.140625" style="7"/>
    <col min="2824" max="2824" width="9.85546875" style="7" bestFit="1" customWidth="1"/>
    <col min="2825" max="3072" width="9.140625" style="7"/>
    <col min="3073" max="3073" width="3.28515625" style="7" customWidth="1"/>
    <col min="3074" max="3074" width="60.5703125" style="7" customWidth="1"/>
    <col min="3075" max="3075" width="17.42578125" style="7" customWidth="1"/>
    <col min="3076" max="3077" width="19.140625" style="7" customWidth="1"/>
    <col min="3078" max="3078" width="17" style="7" customWidth="1"/>
    <col min="3079" max="3079" width="9.140625" style="7"/>
    <col min="3080" max="3080" width="9.85546875" style="7" bestFit="1" customWidth="1"/>
    <col min="3081" max="3328" width="9.140625" style="7"/>
    <col min="3329" max="3329" width="3.28515625" style="7" customWidth="1"/>
    <col min="3330" max="3330" width="60.5703125" style="7" customWidth="1"/>
    <col min="3331" max="3331" width="17.42578125" style="7" customWidth="1"/>
    <col min="3332" max="3333" width="19.140625" style="7" customWidth="1"/>
    <col min="3334" max="3334" width="17" style="7" customWidth="1"/>
    <col min="3335" max="3335" width="9.140625" style="7"/>
    <col min="3336" max="3336" width="9.85546875" style="7" bestFit="1" customWidth="1"/>
    <col min="3337" max="3584" width="9.140625" style="7"/>
    <col min="3585" max="3585" width="3.28515625" style="7" customWidth="1"/>
    <col min="3586" max="3586" width="60.5703125" style="7" customWidth="1"/>
    <col min="3587" max="3587" width="17.42578125" style="7" customWidth="1"/>
    <col min="3588" max="3589" width="19.140625" style="7" customWidth="1"/>
    <col min="3590" max="3590" width="17" style="7" customWidth="1"/>
    <col min="3591" max="3591" width="9.140625" style="7"/>
    <col min="3592" max="3592" width="9.85546875" style="7" bestFit="1" customWidth="1"/>
    <col min="3593" max="3840" width="9.140625" style="7"/>
    <col min="3841" max="3841" width="3.28515625" style="7" customWidth="1"/>
    <col min="3842" max="3842" width="60.5703125" style="7" customWidth="1"/>
    <col min="3843" max="3843" width="17.42578125" style="7" customWidth="1"/>
    <col min="3844" max="3845" width="19.140625" style="7" customWidth="1"/>
    <col min="3846" max="3846" width="17" style="7" customWidth="1"/>
    <col min="3847" max="3847" width="9.140625" style="7"/>
    <col min="3848" max="3848" width="9.85546875" style="7" bestFit="1" customWidth="1"/>
    <col min="3849" max="4096" width="9.140625" style="7"/>
    <col min="4097" max="4097" width="3.28515625" style="7" customWidth="1"/>
    <col min="4098" max="4098" width="60.5703125" style="7" customWidth="1"/>
    <col min="4099" max="4099" width="17.42578125" style="7" customWidth="1"/>
    <col min="4100" max="4101" width="19.140625" style="7" customWidth="1"/>
    <col min="4102" max="4102" width="17" style="7" customWidth="1"/>
    <col min="4103" max="4103" width="9.140625" style="7"/>
    <col min="4104" max="4104" width="9.85546875" style="7" bestFit="1" customWidth="1"/>
    <col min="4105" max="4352" width="9.140625" style="7"/>
    <col min="4353" max="4353" width="3.28515625" style="7" customWidth="1"/>
    <col min="4354" max="4354" width="60.5703125" style="7" customWidth="1"/>
    <col min="4355" max="4355" width="17.42578125" style="7" customWidth="1"/>
    <col min="4356" max="4357" width="19.140625" style="7" customWidth="1"/>
    <col min="4358" max="4358" width="17" style="7" customWidth="1"/>
    <col min="4359" max="4359" width="9.140625" style="7"/>
    <col min="4360" max="4360" width="9.85546875" style="7" bestFit="1" customWidth="1"/>
    <col min="4361" max="4608" width="9.140625" style="7"/>
    <col min="4609" max="4609" width="3.28515625" style="7" customWidth="1"/>
    <col min="4610" max="4610" width="60.5703125" style="7" customWidth="1"/>
    <col min="4611" max="4611" width="17.42578125" style="7" customWidth="1"/>
    <col min="4612" max="4613" width="19.140625" style="7" customWidth="1"/>
    <col min="4614" max="4614" width="17" style="7" customWidth="1"/>
    <col min="4615" max="4615" width="9.140625" style="7"/>
    <col min="4616" max="4616" width="9.85546875" style="7" bestFit="1" customWidth="1"/>
    <col min="4617" max="4864" width="9.140625" style="7"/>
    <col min="4865" max="4865" width="3.28515625" style="7" customWidth="1"/>
    <col min="4866" max="4866" width="60.5703125" style="7" customWidth="1"/>
    <col min="4867" max="4867" width="17.42578125" style="7" customWidth="1"/>
    <col min="4868" max="4869" width="19.140625" style="7" customWidth="1"/>
    <col min="4870" max="4870" width="17" style="7" customWidth="1"/>
    <col min="4871" max="4871" width="9.140625" style="7"/>
    <col min="4872" max="4872" width="9.85546875" style="7" bestFit="1" customWidth="1"/>
    <col min="4873" max="5120" width="9.140625" style="7"/>
    <col min="5121" max="5121" width="3.28515625" style="7" customWidth="1"/>
    <col min="5122" max="5122" width="60.5703125" style="7" customWidth="1"/>
    <col min="5123" max="5123" width="17.42578125" style="7" customWidth="1"/>
    <col min="5124" max="5125" width="19.140625" style="7" customWidth="1"/>
    <col min="5126" max="5126" width="17" style="7" customWidth="1"/>
    <col min="5127" max="5127" width="9.140625" style="7"/>
    <col min="5128" max="5128" width="9.85546875" style="7" bestFit="1" customWidth="1"/>
    <col min="5129" max="5376" width="9.140625" style="7"/>
    <col min="5377" max="5377" width="3.28515625" style="7" customWidth="1"/>
    <col min="5378" max="5378" width="60.5703125" style="7" customWidth="1"/>
    <col min="5379" max="5379" width="17.42578125" style="7" customWidth="1"/>
    <col min="5380" max="5381" width="19.140625" style="7" customWidth="1"/>
    <col min="5382" max="5382" width="17" style="7" customWidth="1"/>
    <col min="5383" max="5383" width="9.140625" style="7"/>
    <col min="5384" max="5384" width="9.85546875" style="7" bestFit="1" customWidth="1"/>
    <col min="5385" max="5632" width="9.140625" style="7"/>
    <col min="5633" max="5633" width="3.28515625" style="7" customWidth="1"/>
    <col min="5634" max="5634" width="60.5703125" style="7" customWidth="1"/>
    <col min="5635" max="5635" width="17.42578125" style="7" customWidth="1"/>
    <col min="5636" max="5637" width="19.140625" style="7" customWidth="1"/>
    <col min="5638" max="5638" width="17" style="7" customWidth="1"/>
    <col min="5639" max="5639" width="9.140625" style="7"/>
    <col min="5640" max="5640" width="9.85546875" style="7" bestFit="1" customWidth="1"/>
    <col min="5641" max="5888" width="9.140625" style="7"/>
    <col min="5889" max="5889" width="3.28515625" style="7" customWidth="1"/>
    <col min="5890" max="5890" width="60.5703125" style="7" customWidth="1"/>
    <col min="5891" max="5891" width="17.42578125" style="7" customWidth="1"/>
    <col min="5892" max="5893" width="19.140625" style="7" customWidth="1"/>
    <col min="5894" max="5894" width="17" style="7" customWidth="1"/>
    <col min="5895" max="5895" width="9.140625" style="7"/>
    <col min="5896" max="5896" width="9.85546875" style="7" bestFit="1" customWidth="1"/>
    <col min="5897" max="6144" width="9.140625" style="7"/>
    <col min="6145" max="6145" width="3.28515625" style="7" customWidth="1"/>
    <col min="6146" max="6146" width="60.5703125" style="7" customWidth="1"/>
    <col min="6147" max="6147" width="17.42578125" style="7" customWidth="1"/>
    <col min="6148" max="6149" width="19.140625" style="7" customWidth="1"/>
    <col min="6150" max="6150" width="17" style="7" customWidth="1"/>
    <col min="6151" max="6151" width="9.140625" style="7"/>
    <col min="6152" max="6152" width="9.85546875" style="7" bestFit="1" customWidth="1"/>
    <col min="6153" max="6400" width="9.140625" style="7"/>
    <col min="6401" max="6401" width="3.28515625" style="7" customWidth="1"/>
    <col min="6402" max="6402" width="60.5703125" style="7" customWidth="1"/>
    <col min="6403" max="6403" width="17.42578125" style="7" customWidth="1"/>
    <col min="6404" max="6405" width="19.140625" style="7" customWidth="1"/>
    <col min="6406" max="6406" width="17" style="7" customWidth="1"/>
    <col min="6407" max="6407" width="9.140625" style="7"/>
    <col min="6408" max="6408" width="9.85546875" style="7" bestFit="1" customWidth="1"/>
    <col min="6409" max="6656" width="9.140625" style="7"/>
    <col min="6657" max="6657" width="3.28515625" style="7" customWidth="1"/>
    <col min="6658" max="6658" width="60.5703125" style="7" customWidth="1"/>
    <col min="6659" max="6659" width="17.42578125" style="7" customWidth="1"/>
    <col min="6660" max="6661" width="19.140625" style="7" customWidth="1"/>
    <col min="6662" max="6662" width="17" style="7" customWidth="1"/>
    <col min="6663" max="6663" width="9.140625" style="7"/>
    <col min="6664" max="6664" width="9.85546875" style="7" bestFit="1" customWidth="1"/>
    <col min="6665" max="6912" width="9.140625" style="7"/>
    <col min="6913" max="6913" width="3.28515625" style="7" customWidth="1"/>
    <col min="6914" max="6914" width="60.5703125" style="7" customWidth="1"/>
    <col min="6915" max="6915" width="17.42578125" style="7" customWidth="1"/>
    <col min="6916" max="6917" width="19.140625" style="7" customWidth="1"/>
    <col min="6918" max="6918" width="17" style="7" customWidth="1"/>
    <col min="6919" max="6919" width="9.140625" style="7"/>
    <col min="6920" max="6920" width="9.85546875" style="7" bestFit="1" customWidth="1"/>
    <col min="6921" max="7168" width="9.140625" style="7"/>
    <col min="7169" max="7169" width="3.28515625" style="7" customWidth="1"/>
    <col min="7170" max="7170" width="60.5703125" style="7" customWidth="1"/>
    <col min="7171" max="7171" width="17.42578125" style="7" customWidth="1"/>
    <col min="7172" max="7173" width="19.140625" style="7" customWidth="1"/>
    <col min="7174" max="7174" width="17" style="7" customWidth="1"/>
    <col min="7175" max="7175" width="9.140625" style="7"/>
    <col min="7176" max="7176" width="9.85546875" style="7" bestFit="1" customWidth="1"/>
    <col min="7177" max="7424" width="9.140625" style="7"/>
    <col min="7425" max="7425" width="3.28515625" style="7" customWidth="1"/>
    <col min="7426" max="7426" width="60.5703125" style="7" customWidth="1"/>
    <col min="7427" max="7427" width="17.42578125" style="7" customWidth="1"/>
    <col min="7428" max="7429" width="19.140625" style="7" customWidth="1"/>
    <col min="7430" max="7430" width="17" style="7" customWidth="1"/>
    <col min="7431" max="7431" width="9.140625" style="7"/>
    <col min="7432" max="7432" width="9.85546875" style="7" bestFit="1" customWidth="1"/>
    <col min="7433" max="7680" width="9.140625" style="7"/>
    <col min="7681" max="7681" width="3.28515625" style="7" customWidth="1"/>
    <col min="7682" max="7682" width="60.5703125" style="7" customWidth="1"/>
    <col min="7683" max="7683" width="17.42578125" style="7" customWidth="1"/>
    <col min="7684" max="7685" width="19.140625" style="7" customWidth="1"/>
    <col min="7686" max="7686" width="17" style="7" customWidth="1"/>
    <col min="7687" max="7687" width="9.140625" style="7"/>
    <col min="7688" max="7688" width="9.85546875" style="7" bestFit="1" customWidth="1"/>
    <col min="7689" max="7936" width="9.140625" style="7"/>
    <col min="7937" max="7937" width="3.28515625" style="7" customWidth="1"/>
    <col min="7938" max="7938" width="60.5703125" style="7" customWidth="1"/>
    <col min="7939" max="7939" width="17.42578125" style="7" customWidth="1"/>
    <col min="7940" max="7941" width="19.140625" style="7" customWidth="1"/>
    <col min="7942" max="7942" width="17" style="7" customWidth="1"/>
    <col min="7943" max="7943" width="9.140625" style="7"/>
    <col min="7944" max="7944" width="9.85546875" style="7" bestFit="1" customWidth="1"/>
    <col min="7945" max="8192" width="9.140625" style="7"/>
    <col min="8193" max="8193" width="3.28515625" style="7" customWidth="1"/>
    <col min="8194" max="8194" width="60.5703125" style="7" customWidth="1"/>
    <col min="8195" max="8195" width="17.42578125" style="7" customWidth="1"/>
    <col min="8196" max="8197" width="19.140625" style="7" customWidth="1"/>
    <col min="8198" max="8198" width="17" style="7" customWidth="1"/>
    <col min="8199" max="8199" width="9.140625" style="7"/>
    <col min="8200" max="8200" width="9.85546875" style="7" bestFit="1" customWidth="1"/>
    <col min="8201" max="8448" width="9.140625" style="7"/>
    <col min="8449" max="8449" width="3.28515625" style="7" customWidth="1"/>
    <col min="8450" max="8450" width="60.5703125" style="7" customWidth="1"/>
    <col min="8451" max="8451" width="17.42578125" style="7" customWidth="1"/>
    <col min="8452" max="8453" width="19.140625" style="7" customWidth="1"/>
    <col min="8454" max="8454" width="17" style="7" customWidth="1"/>
    <col min="8455" max="8455" width="9.140625" style="7"/>
    <col min="8456" max="8456" width="9.85546875" style="7" bestFit="1" customWidth="1"/>
    <col min="8457" max="8704" width="9.140625" style="7"/>
    <col min="8705" max="8705" width="3.28515625" style="7" customWidth="1"/>
    <col min="8706" max="8706" width="60.5703125" style="7" customWidth="1"/>
    <col min="8707" max="8707" width="17.42578125" style="7" customWidth="1"/>
    <col min="8708" max="8709" width="19.140625" style="7" customWidth="1"/>
    <col min="8710" max="8710" width="17" style="7" customWidth="1"/>
    <col min="8711" max="8711" width="9.140625" style="7"/>
    <col min="8712" max="8712" width="9.85546875" style="7" bestFit="1" customWidth="1"/>
    <col min="8713" max="8960" width="9.140625" style="7"/>
    <col min="8961" max="8961" width="3.28515625" style="7" customWidth="1"/>
    <col min="8962" max="8962" width="60.5703125" style="7" customWidth="1"/>
    <col min="8963" max="8963" width="17.42578125" style="7" customWidth="1"/>
    <col min="8964" max="8965" width="19.140625" style="7" customWidth="1"/>
    <col min="8966" max="8966" width="17" style="7" customWidth="1"/>
    <col min="8967" max="8967" width="9.140625" style="7"/>
    <col min="8968" max="8968" width="9.85546875" style="7" bestFit="1" customWidth="1"/>
    <col min="8969" max="9216" width="9.140625" style="7"/>
    <col min="9217" max="9217" width="3.28515625" style="7" customWidth="1"/>
    <col min="9218" max="9218" width="60.5703125" style="7" customWidth="1"/>
    <col min="9219" max="9219" width="17.42578125" style="7" customWidth="1"/>
    <col min="9220" max="9221" width="19.140625" style="7" customWidth="1"/>
    <col min="9222" max="9222" width="17" style="7" customWidth="1"/>
    <col min="9223" max="9223" width="9.140625" style="7"/>
    <col min="9224" max="9224" width="9.85546875" style="7" bestFit="1" customWidth="1"/>
    <col min="9225" max="9472" width="9.140625" style="7"/>
    <col min="9473" max="9473" width="3.28515625" style="7" customWidth="1"/>
    <col min="9474" max="9474" width="60.5703125" style="7" customWidth="1"/>
    <col min="9475" max="9475" width="17.42578125" style="7" customWidth="1"/>
    <col min="9476" max="9477" width="19.140625" style="7" customWidth="1"/>
    <col min="9478" max="9478" width="17" style="7" customWidth="1"/>
    <col min="9479" max="9479" width="9.140625" style="7"/>
    <col min="9480" max="9480" width="9.85546875" style="7" bestFit="1" customWidth="1"/>
    <col min="9481" max="9728" width="9.140625" style="7"/>
    <col min="9729" max="9729" width="3.28515625" style="7" customWidth="1"/>
    <col min="9730" max="9730" width="60.5703125" style="7" customWidth="1"/>
    <col min="9731" max="9731" width="17.42578125" style="7" customWidth="1"/>
    <col min="9732" max="9733" width="19.140625" style="7" customWidth="1"/>
    <col min="9734" max="9734" width="17" style="7" customWidth="1"/>
    <col min="9735" max="9735" width="9.140625" style="7"/>
    <col min="9736" max="9736" width="9.85546875" style="7" bestFit="1" customWidth="1"/>
    <col min="9737" max="9984" width="9.140625" style="7"/>
    <col min="9985" max="9985" width="3.28515625" style="7" customWidth="1"/>
    <col min="9986" max="9986" width="60.5703125" style="7" customWidth="1"/>
    <col min="9987" max="9987" width="17.42578125" style="7" customWidth="1"/>
    <col min="9988" max="9989" width="19.140625" style="7" customWidth="1"/>
    <col min="9990" max="9990" width="17" style="7" customWidth="1"/>
    <col min="9991" max="9991" width="9.140625" style="7"/>
    <col min="9992" max="9992" width="9.85546875" style="7" bestFit="1" customWidth="1"/>
    <col min="9993" max="10240" width="9.140625" style="7"/>
    <col min="10241" max="10241" width="3.28515625" style="7" customWidth="1"/>
    <col min="10242" max="10242" width="60.5703125" style="7" customWidth="1"/>
    <col min="10243" max="10243" width="17.42578125" style="7" customWidth="1"/>
    <col min="10244" max="10245" width="19.140625" style="7" customWidth="1"/>
    <col min="10246" max="10246" width="17" style="7" customWidth="1"/>
    <col min="10247" max="10247" width="9.140625" style="7"/>
    <col min="10248" max="10248" width="9.85546875" style="7" bestFit="1" customWidth="1"/>
    <col min="10249" max="10496" width="9.140625" style="7"/>
    <col min="10497" max="10497" width="3.28515625" style="7" customWidth="1"/>
    <col min="10498" max="10498" width="60.5703125" style="7" customWidth="1"/>
    <col min="10499" max="10499" width="17.42578125" style="7" customWidth="1"/>
    <col min="10500" max="10501" width="19.140625" style="7" customWidth="1"/>
    <col min="10502" max="10502" width="17" style="7" customWidth="1"/>
    <col min="10503" max="10503" width="9.140625" style="7"/>
    <col min="10504" max="10504" width="9.85546875" style="7" bestFit="1" customWidth="1"/>
    <col min="10505" max="10752" width="9.140625" style="7"/>
    <col min="10753" max="10753" width="3.28515625" style="7" customWidth="1"/>
    <col min="10754" max="10754" width="60.5703125" style="7" customWidth="1"/>
    <col min="10755" max="10755" width="17.42578125" style="7" customWidth="1"/>
    <col min="10756" max="10757" width="19.140625" style="7" customWidth="1"/>
    <col min="10758" max="10758" width="17" style="7" customWidth="1"/>
    <col min="10759" max="10759" width="9.140625" style="7"/>
    <col min="10760" max="10760" width="9.85546875" style="7" bestFit="1" customWidth="1"/>
    <col min="10761" max="11008" width="9.140625" style="7"/>
    <col min="11009" max="11009" width="3.28515625" style="7" customWidth="1"/>
    <col min="11010" max="11010" width="60.5703125" style="7" customWidth="1"/>
    <col min="11011" max="11011" width="17.42578125" style="7" customWidth="1"/>
    <col min="11012" max="11013" width="19.140625" style="7" customWidth="1"/>
    <col min="11014" max="11014" width="17" style="7" customWidth="1"/>
    <col min="11015" max="11015" width="9.140625" style="7"/>
    <col min="11016" max="11016" width="9.85546875" style="7" bestFit="1" customWidth="1"/>
    <col min="11017" max="11264" width="9.140625" style="7"/>
    <col min="11265" max="11265" width="3.28515625" style="7" customWidth="1"/>
    <col min="11266" max="11266" width="60.5703125" style="7" customWidth="1"/>
    <col min="11267" max="11267" width="17.42578125" style="7" customWidth="1"/>
    <col min="11268" max="11269" width="19.140625" style="7" customWidth="1"/>
    <col min="11270" max="11270" width="17" style="7" customWidth="1"/>
    <col min="11271" max="11271" width="9.140625" style="7"/>
    <col min="11272" max="11272" width="9.85546875" style="7" bestFit="1" customWidth="1"/>
    <col min="11273" max="11520" width="9.140625" style="7"/>
    <col min="11521" max="11521" width="3.28515625" style="7" customWidth="1"/>
    <col min="11522" max="11522" width="60.5703125" style="7" customWidth="1"/>
    <col min="11523" max="11523" width="17.42578125" style="7" customWidth="1"/>
    <col min="11524" max="11525" width="19.140625" style="7" customWidth="1"/>
    <col min="11526" max="11526" width="17" style="7" customWidth="1"/>
    <col min="11527" max="11527" width="9.140625" style="7"/>
    <col min="11528" max="11528" width="9.85546875" style="7" bestFit="1" customWidth="1"/>
    <col min="11529" max="11776" width="9.140625" style="7"/>
    <col min="11777" max="11777" width="3.28515625" style="7" customWidth="1"/>
    <col min="11778" max="11778" width="60.5703125" style="7" customWidth="1"/>
    <col min="11779" max="11779" width="17.42578125" style="7" customWidth="1"/>
    <col min="11780" max="11781" width="19.140625" style="7" customWidth="1"/>
    <col min="11782" max="11782" width="17" style="7" customWidth="1"/>
    <col min="11783" max="11783" width="9.140625" style="7"/>
    <col min="11784" max="11784" width="9.85546875" style="7" bestFit="1" customWidth="1"/>
    <col min="11785" max="12032" width="9.140625" style="7"/>
    <col min="12033" max="12033" width="3.28515625" style="7" customWidth="1"/>
    <col min="12034" max="12034" width="60.5703125" style="7" customWidth="1"/>
    <col min="12035" max="12035" width="17.42578125" style="7" customWidth="1"/>
    <col min="12036" max="12037" width="19.140625" style="7" customWidth="1"/>
    <col min="12038" max="12038" width="17" style="7" customWidth="1"/>
    <col min="12039" max="12039" width="9.140625" style="7"/>
    <col min="12040" max="12040" width="9.85546875" style="7" bestFit="1" customWidth="1"/>
    <col min="12041" max="12288" width="9.140625" style="7"/>
    <col min="12289" max="12289" width="3.28515625" style="7" customWidth="1"/>
    <col min="12290" max="12290" width="60.5703125" style="7" customWidth="1"/>
    <col min="12291" max="12291" width="17.42578125" style="7" customWidth="1"/>
    <col min="12292" max="12293" width="19.140625" style="7" customWidth="1"/>
    <col min="12294" max="12294" width="17" style="7" customWidth="1"/>
    <col min="12295" max="12295" width="9.140625" style="7"/>
    <col min="12296" max="12296" width="9.85546875" style="7" bestFit="1" customWidth="1"/>
    <col min="12297" max="12544" width="9.140625" style="7"/>
    <col min="12545" max="12545" width="3.28515625" style="7" customWidth="1"/>
    <col min="12546" max="12546" width="60.5703125" style="7" customWidth="1"/>
    <col min="12547" max="12547" width="17.42578125" style="7" customWidth="1"/>
    <col min="12548" max="12549" width="19.140625" style="7" customWidth="1"/>
    <col min="12550" max="12550" width="17" style="7" customWidth="1"/>
    <col min="12551" max="12551" width="9.140625" style="7"/>
    <col min="12552" max="12552" width="9.85546875" style="7" bestFit="1" customWidth="1"/>
    <col min="12553" max="12800" width="9.140625" style="7"/>
    <col min="12801" max="12801" width="3.28515625" style="7" customWidth="1"/>
    <col min="12802" max="12802" width="60.5703125" style="7" customWidth="1"/>
    <col min="12803" max="12803" width="17.42578125" style="7" customWidth="1"/>
    <col min="12804" max="12805" width="19.140625" style="7" customWidth="1"/>
    <col min="12806" max="12806" width="17" style="7" customWidth="1"/>
    <col min="12807" max="12807" width="9.140625" style="7"/>
    <col min="12808" max="12808" width="9.85546875" style="7" bestFit="1" customWidth="1"/>
    <col min="12809" max="13056" width="9.140625" style="7"/>
    <col min="13057" max="13057" width="3.28515625" style="7" customWidth="1"/>
    <col min="13058" max="13058" width="60.5703125" style="7" customWidth="1"/>
    <col min="13059" max="13059" width="17.42578125" style="7" customWidth="1"/>
    <col min="13060" max="13061" width="19.140625" style="7" customWidth="1"/>
    <col min="13062" max="13062" width="17" style="7" customWidth="1"/>
    <col min="13063" max="13063" width="9.140625" style="7"/>
    <col min="13064" max="13064" width="9.85546875" style="7" bestFit="1" customWidth="1"/>
    <col min="13065" max="13312" width="9.140625" style="7"/>
    <col min="13313" max="13313" width="3.28515625" style="7" customWidth="1"/>
    <col min="13314" max="13314" width="60.5703125" style="7" customWidth="1"/>
    <col min="13315" max="13315" width="17.42578125" style="7" customWidth="1"/>
    <col min="13316" max="13317" width="19.140625" style="7" customWidth="1"/>
    <col min="13318" max="13318" width="17" style="7" customWidth="1"/>
    <col min="13319" max="13319" width="9.140625" style="7"/>
    <col min="13320" max="13320" width="9.85546875" style="7" bestFit="1" customWidth="1"/>
    <col min="13321" max="13568" width="9.140625" style="7"/>
    <col min="13569" max="13569" width="3.28515625" style="7" customWidth="1"/>
    <col min="13570" max="13570" width="60.5703125" style="7" customWidth="1"/>
    <col min="13571" max="13571" width="17.42578125" style="7" customWidth="1"/>
    <col min="13572" max="13573" width="19.140625" style="7" customWidth="1"/>
    <col min="13574" max="13574" width="17" style="7" customWidth="1"/>
    <col min="13575" max="13575" width="9.140625" style="7"/>
    <col min="13576" max="13576" width="9.85546875" style="7" bestFit="1" customWidth="1"/>
    <col min="13577" max="13824" width="9.140625" style="7"/>
    <col min="13825" max="13825" width="3.28515625" style="7" customWidth="1"/>
    <col min="13826" max="13826" width="60.5703125" style="7" customWidth="1"/>
    <col min="13827" max="13827" width="17.42578125" style="7" customWidth="1"/>
    <col min="13828" max="13829" width="19.140625" style="7" customWidth="1"/>
    <col min="13830" max="13830" width="17" style="7" customWidth="1"/>
    <col min="13831" max="13831" width="9.140625" style="7"/>
    <col min="13832" max="13832" width="9.85546875" style="7" bestFit="1" customWidth="1"/>
    <col min="13833" max="14080" width="9.140625" style="7"/>
    <col min="14081" max="14081" width="3.28515625" style="7" customWidth="1"/>
    <col min="14082" max="14082" width="60.5703125" style="7" customWidth="1"/>
    <col min="14083" max="14083" width="17.42578125" style="7" customWidth="1"/>
    <col min="14084" max="14085" width="19.140625" style="7" customWidth="1"/>
    <col min="14086" max="14086" width="17" style="7" customWidth="1"/>
    <col min="14087" max="14087" width="9.140625" style="7"/>
    <col min="14088" max="14088" width="9.85546875" style="7" bestFit="1" customWidth="1"/>
    <col min="14089" max="14336" width="9.140625" style="7"/>
    <col min="14337" max="14337" width="3.28515625" style="7" customWidth="1"/>
    <col min="14338" max="14338" width="60.5703125" style="7" customWidth="1"/>
    <col min="14339" max="14339" width="17.42578125" style="7" customWidth="1"/>
    <col min="14340" max="14341" width="19.140625" style="7" customWidth="1"/>
    <col min="14342" max="14342" width="17" style="7" customWidth="1"/>
    <col min="14343" max="14343" width="9.140625" style="7"/>
    <col min="14344" max="14344" width="9.85546875" style="7" bestFit="1" customWidth="1"/>
    <col min="14345" max="14592" width="9.140625" style="7"/>
    <col min="14593" max="14593" width="3.28515625" style="7" customWidth="1"/>
    <col min="14594" max="14594" width="60.5703125" style="7" customWidth="1"/>
    <col min="14595" max="14595" width="17.42578125" style="7" customWidth="1"/>
    <col min="14596" max="14597" width="19.140625" style="7" customWidth="1"/>
    <col min="14598" max="14598" width="17" style="7" customWidth="1"/>
    <col min="14599" max="14599" width="9.140625" style="7"/>
    <col min="14600" max="14600" width="9.85546875" style="7" bestFit="1" customWidth="1"/>
    <col min="14601" max="14848" width="9.140625" style="7"/>
    <col min="14849" max="14849" width="3.28515625" style="7" customWidth="1"/>
    <col min="14850" max="14850" width="60.5703125" style="7" customWidth="1"/>
    <col min="14851" max="14851" width="17.42578125" style="7" customWidth="1"/>
    <col min="14852" max="14853" width="19.140625" style="7" customWidth="1"/>
    <col min="14854" max="14854" width="17" style="7" customWidth="1"/>
    <col min="14855" max="14855" width="9.140625" style="7"/>
    <col min="14856" max="14856" width="9.85546875" style="7" bestFit="1" customWidth="1"/>
    <col min="14857" max="15104" width="9.140625" style="7"/>
    <col min="15105" max="15105" width="3.28515625" style="7" customWidth="1"/>
    <col min="15106" max="15106" width="60.5703125" style="7" customWidth="1"/>
    <col min="15107" max="15107" width="17.42578125" style="7" customWidth="1"/>
    <col min="15108" max="15109" width="19.140625" style="7" customWidth="1"/>
    <col min="15110" max="15110" width="17" style="7" customWidth="1"/>
    <col min="15111" max="15111" width="9.140625" style="7"/>
    <col min="15112" max="15112" width="9.85546875" style="7" bestFit="1" customWidth="1"/>
    <col min="15113" max="15360" width="9.140625" style="7"/>
    <col min="15361" max="15361" width="3.28515625" style="7" customWidth="1"/>
    <col min="15362" max="15362" width="60.5703125" style="7" customWidth="1"/>
    <col min="15363" max="15363" width="17.42578125" style="7" customWidth="1"/>
    <col min="15364" max="15365" width="19.140625" style="7" customWidth="1"/>
    <col min="15366" max="15366" width="17" style="7" customWidth="1"/>
    <col min="15367" max="15367" width="9.140625" style="7"/>
    <col min="15368" max="15368" width="9.85546875" style="7" bestFit="1" customWidth="1"/>
    <col min="15369" max="15616" width="9.140625" style="7"/>
    <col min="15617" max="15617" width="3.28515625" style="7" customWidth="1"/>
    <col min="15618" max="15618" width="60.5703125" style="7" customWidth="1"/>
    <col min="15619" max="15619" width="17.42578125" style="7" customWidth="1"/>
    <col min="15620" max="15621" width="19.140625" style="7" customWidth="1"/>
    <col min="15622" max="15622" width="17" style="7" customWidth="1"/>
    <col min="15623" max="15623" width="9.140625" style="7"/>
    <col min="15624" max="15624" width="9.85546875" style="7" bestFit="1" customWidth="1"/>
    <col min="15625" max="15872" width="9.140625" style="7"/>
    <col min="15873" max="15873" width="3.28515625" style="7" customWidth="1"/>
    <col min="15874" max="15874" width="60.5703125" style="7" customWidth="1"/>
    <col min="15875" max="15875" width="17.42578125" style="7" customWidth="1"/>
    <col min="15876" max="15877" width="19.140625" style="7" customWidth="1"/>
    <col min="15878" max="15878" width="17" style="7" customWidth="1"/>
    <col min="15879" max="15879" width="9.140625" style="7"/>
    <col min="15880" max="15880" width="9.85546875" style="7" bestFit="1" customWidth="1"/>
    <col min="15881" max="16128" width="9.140625" style="7"/>
    <col min="16129" max="16129" width="3.28515625" style="7" customWidth="1"/>
    <col min="16130" max="16130" width="60.5703125" style="7" customWidth="1"/>
    <col min="16131" max="16131" width="17.42578125" style="7" customWidth="1"/>
    <col min="16132" max="16133" width="19.140625" style="7" customWidth="1"/>
    <col min="16134" max="16134" width="17" style="7" customWidth="1"/>
    <col min="16135" max="16135" width="9.140625" style="7"/>
    <col min="16136" max="16136" width="9.85546875" style="7" bestFit="1" customWidth="1"/>
    <col min="16137" max="16384" width="9.140625" style="7"/>
  </cols>
  <sheetData>
    <row r="1" spans="1:8">
      <c r="B1" s="50" t="s">
        <v>85</v>
      </c>
      <c r="E1" s="49" t="s">
        <v>70</v>
      </c>
    </row>
    <row r="3" spans="1:8" s="1" customFormat="1" ht="22.5">
      <c r="A3" s="72" t="s">
        <v>0</v>
      </c>
      <c r="B3" s="72"/>
      <c r="C3" s="72"/>
      <c r="D3" s="72"/>
      <c r="E3" s="72"/>
    </row>
    <row r="4" spans="1:8" s="1" customFormat="1" ht="15.95" customHeight="1" thickBot="1">
      <c r="A4" s="7"/>
      <c r="B4" s="7"/>
      <c r="C4" s="46"/>
      <c r="D4" s="46"/>
      <c r="E4" s="46"/>
    </row>
    <row r="5" spans="1:8" s="2" customFormat="1" ht="31.5" customHeight="1">
      <c r="A5" s="79" t="s">
        <v>1</v>
      </c>
      <c r="B5" s="80"/>
      <c r="C5" s="73" t="s">
        <v>71</v>
      </c>
      <c r="D5" s="73" t="s">
        <v>57</v>
      </c>
      <c r="E5" s="73" t="s">
        <v>58</v>
      </c>
      <c r="F5" s="51"/>
    </row>
    <row r="6" spans="1:8" s="2" customFormat="1" ht="16.5" customHeight="1" thickBot="1">
      <c r="A6" s="81"/>
      <c r="B6" s="82"/>
      <c r="C6" s="74"/>
      <c r="D6" s="74"/>
      <c r="E6" s="74"/>
      <c r="F6" s="51"/>
    </row>
    <row r="7" spans="1:8" s="52" customFormat="1" ht="16.5" customHeight="1" thickTop="1">
      <c r="A7" s="83" t="s">
        <v>2</v>
      </c>
      <c r="B7" s="84"/>
      <c r="C7" s="3">
        <f>C8+C9+C10+C11+C12+C14+C23</f>
        <v>49690000</v>
      </c>
      <c r="D7" s="3">
        <f>SUM(D8:D23)</f>
        <v>60389000</v>
      </c>
      <c r="E7" s="3">
        <f>SUM(E8:E23)</f>
        <v>62658000</v>
      </c>
    </row>
    <row r="8" spans="1:8" ht="16.5" customHeight="1">
      <c r="A8" s="4"/>
      <c r="B8" s="5" t="s">
        <v>3</v>
      </c>
      <c r="C8" s="6">
        <v>300000</v>
      </c>
      <c r="D8" s="6">
        <v>300000</v>
      </c>
      <c r="E8" s="6"/>
      <c r="F8" s="7"/>
      <c r="H8" s="8"/>
    </row>
    <row r="9" spans="1:8" ht="16.5" customHeight="1">
      <c r="A9" s="9"/>
      <c r="B9" s="5" t="s">
        <v>4</v>
      </c>
      <c r="C9" s="6">
        <v>10050000</v>
      </c>
      <c r="D9" s="6">
        <v>7029000</v>
      </c>
      <c r="E9" s="6">
        <v>8074000</v>
      </c>
      <c r="F9" s="7"/>
      <c r="H9" s="8"/>
    </row>
    <row r="10" spans="1:8" ht="16.5" customHeight="1">
      <c r="A10" s="9"/>
      <c r="B10" s="5" t="s">
        <v>5</v>
      </c>
      <c r="C10" s="6">
        <v>7034000</v>
      </c>
      <c r="D10" s="6">
        <v>1544000</v>
      </c>
      <c r="E10" s="6">
        <v>1544000</v>
      </c>
      <c r="F10" s="7"/>
      <c r="H10" s="8"/>
    </row>
    <row r="11" spans="1:8" ht="16.5" customHeight="1">
      <c r="A11" s="9"/>
      <c r="B11" s="5" t="s">
        <v>6</v>
      </c>
      <c r="C11" s="6">
        <v>2778000</v>
      </c>
      <c r="D11" s="6">
        <v>700000</v>
      </c>
      <c r="E11" s="6">
        <v>700000</v>
      </c>
      <c r="F11" s="7"/>
      <c r="H11" s="8"/>
    </row>
    <row r="12" spans="1:8" ht="16.5" customHeight="1">
      <c r="A12" s="9"/>
      <c r="B12" s="5" t="s">
        <v>7</v>
      </c>
      <c r="C12" s="6">
        <v>6932000</v>
      </c>
      <c r="D12" s="6">
        <v>7994000</v>
      </c>
      <c r="E12" s="6">
        <v>8652000</v>
      </c>
      <c r="F12" s="7"/>
      <c r="H12" s="8"/>
    </row>
    <row r="13" spans="1:8" ht="16.5" customHeight="1">
      <c r="A13" s="9"/>
      <c r="B13" s="5" t="s">
        <v>72</v>
      </c>
      <c r="C13" s="6"/>
      <c r="D13" s="6"/>
      <c r="E13" s="6">
        <v>207000</v>
      </c>
      <c r="F13" s="7"/>
      <c r="H13" s="8"/>
    </row>
    <row r="14" spans="1:8" ht="16.5" customHeight="1">
      <c r="A14" s="9"/>
      <c r="B14" s="5" t="s">
        <v>8</v>
      </c>
      <c r="C14" s="6">
        <v>12032000</v>
      </c>
      <c r="D14" s="6">
        <v>12817000</v>
      </c>
      <c r="E14" s="6">
        <v>12868000</v>
      </c>
      <c r="F14" s="7"/>
      <c r="H14" s="8"/>
    </row>
    <row r="15" spans="1:8" ht="16.5" customHeight="1">
      <c r="A15" s="9"/>
      <c r="B15" s="5" t="s">
        <v>9</v>
      </c>
      <c r="C15" s="6"/>
      <c r="D15" s="6">
        <v>257000</v>
      </c>
      <c r="E15" s="6">
        <v>157000</v>
      </c>
      <c r="F15" s="7"/>
      <c r="H15" s="8"/>
    </row>
    <row r="16" spans="1:8" ht="16.5" customHeight="1">
      <c r="A16" s="9"/>
      <c r="B16" s="5" t="s">
        <v>59</v>
      </c>
      <c r="C16" s="6"/>
      <c r="D16" s="6">
        <v>1450000</v>
      </c>
      <c r="E16" s="6">
        <v>1842000</v>
      </c>
      <c r="F16" s="7"/>
      <c r="H16" s="8"/>
    </row>
    <row r="17" spans="1:8" ht="16.5" customHeight="1">
      <c r="A17" s="9"/>
      <c r="B17" s="5" t="s">
        <v>60</v>
      </c>
      <c r="C17" s="6"/>
      <c r="D17" s="6">
        <v>865000</v>
      </c>
      <c r="E17" s="6">
        <v>1098000</v>
      </c>
      <c r="F17" s="7"/>
      <c r="H17" s="8"/>
    </row>
    <row r="18" spans="1:8" ht="17.100000000000001" customHeight="1">
      <c r="A18" s="9"/>
      <c r="B18" s="5" t="s">
        <v>61</v>
      </c>
      <c r="C18" s="6"/>
      <c r="D18" s="6">
        <v>378000</v>
      </c>
      <c r="E18" s="6">
        <v>480000</v>
      </c>
      <c r="F18" s="7"/>
      <c r="H18" s="8"/>
    </row>
    <row r="19" spans="1:8" ht="17.100000000000001" customHeight="1">
      <c r="A19" s="9"/>
      <c r="B19" s="5" t="s">
        <v>62</v>
      </c>
      <c r="C19" s="6"/>
      <c r="D19" s="6">
        <v>236000</v>
      </c>
      <c r="E19" s="6">
        <v>300000</v>
      </c>
      <c r="F19" s="7"/>
      <c r="H19" s="8"/>
    </row>
    <row r="20" spans="1:8" ht="16.5" customHeight="1">
      <c r="A20" s="9"/>
      <c r="B20" s="5" t="s">
        <v>63</v>
      </c>
      <c r="C20" s="6"/>
      <c r="D20" s="6">
        <v>284000</v>
      </c>
      <c r="E20" s="6">
        <v>360000</v>
      </c>
      <c r="F20" s="7"/>
      <c r="H20" s="8"/>
    </row>
    <row r="21" spans="1:8" ht="16.5" customHeight="1">
      <c r="A21" s="9"/>
      <c r="B21" s="5" t="s">
        <v>64</v>
      </c>
      <c r="C21" s="6"/>
      <c r="D21" s="6">
        <v>13133000</v>
      </c>
      <c r="E21" s="6">
        <v>13133000</v>
      </c>
      <c r="F21" s="7"/>
      <c r="H21" s="8"/>
    </row>
    <row r="22" spans="1:8" ht="16.5" customHeight="1">
      <c r="A22" s="9"/>
      <c r="B22" s="10" t="s">
        <v>73</v>
      </c>
      <c r="C22" s="6"/>
      <c r="D22" s="6">
        <v>618000</v>
      </c>
      <c r="E22" s="6"/>
      <c r="F22" s="7"/>
      <c r="H22" s="8"/>
    </row>
    <row r="23" spans="1:8" ht="16.5" customHeight="1" thickBot="1">
      <c r="A23" s="47"/>
      <c r="B23" s="10" t="s">
        <v>10</v>
      </c>
      <c r="C23" s="6">
        <v>10564000</v>
      </c>
      <c r="D23" s="6">
        <v>12784000</v>
      </c>
      <c r="E23" s="6">
        <v>13243000</v>
      </c>
      <c r="F23" s="7"/>
      <c r="H23" s="8"/>
    </row>
    <row r="24" spans="1:8" s="2" customFormat="1" ht="16.5" customHeight="1">
      <c r="A24" s="68" t="s">
        <v>65</v>
      </c>
      <c r="B24" s="69" t="s">
        <v>44</v>
      </c>
      <c r="C24" s="25">
        <f>SUM(C25:C27)</f>
        <v>0</v>
      </c>
      <c r="D24" s="26">
        <f>D25+D27+D26</f>
        <v>4399000</v>
      </c>
      <c r="E24" s="26">
        <f>E25+E27</f>
        <v>0</v>
      </c>
    </row>
    <row r="25" spans="1:8" ht="16.5" customHeight="1">
      <c r="A25" s="12"/>
      <c r="B25" s="37" t="s">
        <v>66</v>
      </c>
      <c r="C25" s="18"/>
      <c r="D25" s="18">
        <v>2362000</v>
      </c>
      <c r="E25" s="18"/>
      <c r="F25" s="7"/>
    </row>
    <row r="26" spans="1:8" ht="16.5" customHeight="1">
      <c r="A26" s="47"/>
      <c r="B26" s="37" t="s">
        <v>74</v>
      </c>
      <c r="C26" s="6"/>
      <c r="D26" s="18">
        <v>1102000</v>
      </c>
      <c r="E26" s="18"/>
      <c r="F26" s="7"/>
    </row>
    <row r="27" spans="1:8" ht="16.5" customHeight="1" thickBot="1">
      <c r="A27" s="48"/>
      <c r="B27" s="37" t="s">
        <v>33</v>
      </c>
      <c r="C27" s="38"/>
      <c r="D27" s="24">
        <v>935000</v>
      </c>
      <c r="E27" s="24"/>
      <c r="F27" s="7"/>
    </row>
    <row r="28" spans="1:8" s="52" customFormat="1" ht="16.5" customHeight="1">
      <c r="A28" s="75" t="s">
        <v>11</v>
      </c>
      <c r="B28" s="76"/>
      <c r="C28" s="11">
        <f>SUM(C29:C51)</f>
        <v>99466000</v>
      </c>
      <c r="D28" s="11">
        <f>SUM(D29:D51)</f>
        <v>112796000</v>
      </c>
      <c r="E28" s="11">
        <f>SUM(E29:E51)</f>
        <v>70261000</v>
      </c>
    </row>
    <row r="29" spans="1:8" s="15" customFormat="1" ht="16.5" customHeight="1">
      <c r="A29" s="12"/>
      <c r="B29" s="13" t="s">
        <v>12</v>
      </c>
      <c r="C29" s="14">
        <v>3200000</v>
      </c>
      <c r="D29" s="14">
        <v>3200000</v>
      </c>
      <c r="E29" s="14"/>
    </row>
    <row r="30" spans="1:8" s="15" customFormat="1" ht="16.5" customHeight="1">
      <c r="A30" s="12"/>
      <c r="B30" s="13" t="s">
        <v>13</v>
      </c>
      <c r="C30" s="14">
        <v>26000000</v>
      </c>
      <c r="D30" s="14">
        <v>34714000</v>
      </c>
      <c r="E30" s="14">
        <v>40808000</v>
      </c>
    </row>
    <row r="31" spans="1:8" s="15" customFormat="1" ht="16.5" customHeight="1">
      <c r="A31" s="47"/>
      <c r="B31" s="16" t="s">
        <v>14</v>
      </c>
      <c r="C31" s="14">
        <v>300000</v>
      </c>
      <c r="D31" s="14">
        <v>300000</v>
      </c>
      <c r="E31" s="14"/>
    </row>
    <row r="32" spans="1:8" s="15" customFormat="1" ht="16.5" customHeight="1">
      <c r="A32" s="47"/>
      <c r="B32" s="17" t="s">
        <v>15</v>
      </c>
      <c r="C32" s="18">
        <v>20000000</v>
      </c>
      <c r="D32" s="18">
        <v>20000000</v>
      </c>
      <c r="E32" s="18">
        <v>2046000</v>
      </c>
    </row>
    <row r="33" spans="1:5" s="15" customFormat="1" ht="16.5" customHeight="1">
      <c r="A33" s="47"/>
      <c r="B33" s="17" t="s">
        <v>16</v>
      </c>
      <c r="C33" s="18">
        <v>8000000</v>
      </c>
      <c r="D33" s="18">
        <v>8000000</v>
      </c>
      <c r="E33" s="18">
        <v>6909000</v>
      </c>
    </row>
    <row r="34" spans="1:5" s="15" customFormat="1" ht="16.5" customHeight="1">
      <c r="A34" s="47"/>
      <c r="B34" s="17" t="s">
        <v>17</v>
      </c>
      <c r="C34" s="18">
        <v>8000000</v>
      </c>
      <c r="D34" s="18">
        <v>8000000</v>
      </c>
      <c r="E34" s="18">
        <v>400000</v>
      </c>
    </row>
    <row r="35" spans="1:5" s="15" customFormat="1" ht="16.5" customHeight="1">
      <c r="A35" s="47"/>
      <c r="B35" s="17" t="s">
        <v>75</v>
      </c>
      <c r="C35" s="18"/>
      <c r="D35" s="18"/>
      <c r="E35" s="18">
        <v>254000</v>
      </c>
    </row>
    <row r="36" spans="1:5" s="15" customFormat="1" ht="16.5" customHeight="1">
      <c r="A36" s="47"/>
      <c r="B36" s="17" t="s">
        <v>18</v>
      </c>
      <c r="C36" s="18">
        <v>1600000</v>
      </c>
      <c r="D36" s="18">
        <v>1600000</v>
      </c>
      <c r="E36" s="18"/>
    </row>
    <row r="37" spans="1:5" s="15" customFormat="1" ht="16.5" customHeight="1">
      <c r="A37" s="47"/>
      <c r="B37" s="17" t="s">
        <v>19</v>
      </c>
      <c r="C37" s="18">
        <v>1500000</v>
      </c>
      <c r="D37" s="18">
        <v>1500000</v>
      </c>
      <c r="E37" s="18"/>
    </row>
    <row r="38" spans="1:5" s="15" customFormat="1" ht="16.5" customHeight="1">
      <c r="A38" s="19"/>
      <c r="B38" s="20" t="s">
        <v>20</v>
      </c>
      <c r="C38" s="18">
        <v>1600000</v>
      </c>
      <c r="D38" s="18">
        <v>3142000</v>
      </c>
      <c r="E38" s="18">
        <v>3142000</v>
      </c>
    </row>
    <row r="39" spans="1:5" s="15" customFormat="1" ht="16.5" customHeight="1">
      <c r="A39" s="19"/>
      <c r="B39" s="21" t="s">
        <v>21</v>
      </c>
      <c r="C39" s="18">
        <v>2000000</v>
      </c>
      <c r="D39" s="18">
        <v>2000000</v>
      </c>
      <c r="E39" s="18"/>
    </row>
    <row r="40" spans="1:5" s="15" customFormat="1" ht="16.5" customHeight="1">
      <c r="A40" s="19"/>
      <c r="B40" s="21" t="s">
        <v>22</v>
      </c>
      <c r="C40" s="18">
        <v>800000</v>
      </c>
      <c r="D40" s="18">
        <v>800000</v>
      </c>
      <c r="E40" s="18"/>
    </row>
    <row r="41" spans="1:5" s="15" customFormat="1" ht="16.5" customHeight="1">
      <c r="A41" s="19"/>
      <c r="B41" s="21" t="s">
        <v>23</v>
      </c>
      <c r="C41" s="18">
        <v>500000</v>
      </c>
      <c r="D41" s="18">
        <v>500000</v>
      </c>
      <c r="E41" s="18"/>
    </row>
    <row r="42" spans="1:5" s="15" customFormat="1" ht="16.5" customHeight="1">
      <c r="A42" s="19"/>
      <c r="B42" s="21" t="s">
        <v>24</v>
      </c>
      <c r="C42" s="18">
        <v>1000000</v>
      </c>
      <c r="D42" s="18">
        <v>1000000</v>
      </c>
      <c r="E42" s="18"/>
    </row>
    <row r="43" spans="1:5" s="15" customFormat="1" ht="16.5" customHeight="1">
      <c r="A43" s="19"/>
      <c r="B43" s="21" t="s">
        <v>25</v>
      </c>
      <c r="C43" s="18">
        <v>576000</v>
      </c>
      <c r="D43" s="18">
        <v>576000</v>
      </c>
      <c r="E43" s="18"/>
    </row>
    <row r="44" spans="1:5" s="15" customFormat="1" ht="16.5" customHeight="1">
      <c r="A44" s="19"/>
      <c r="B44" s="21" t="s">
        <v>26</v>
      </c>
      <c r="C44" s="18">
        <v>475000</v>
      </c>
      <c r="D44" s="18">
        <v>695000</v>
      </c>
      <c r="E44" s="18">
        <v>648000</v>
      </c>
    </row>
    <row r="45" spans="1:5" s="15" customFormat="1" ht="16.5" customHeight="1">
      <c r="A45" s="19"/>
      <c r="B45" s="21" t="s">
        <v>27</v>
      </c>
      <c r="C45" s="18">
        <v>500000</v>
      </c>
      <c r="D45" s="18">
        <v>500000</v>
      </c>
      <c r="E45" s="18">
        <v>470000</v>
      </c>
    </row>
    <row r="46" spans="1:5" s="15" customFormat="1" ht="16.5" customHeight="1">
      <c r="A46" s="19"/>
      <c r="B46" s="21" t="s">
        <v>28</v>
      </c>
      <c r="C46" s="18">
        <v>1386000</v>
      </c>
      <c r="D46" s="18">
        <v>1386000</v>
      </c>
      <c r="E46" s="18"/>
    </row>
    <row r="47" spans="1:5" s="15" customFormat="1" ht="16.5" customHeight="1">
      <c r="A47" s="19"/>
      <c r="B47" s="21" t="s">
        <v>29</v>
      </c>
      <c r="C47" s="18">
        <v>598000</v>
      </c>
      <c r="D47" s="18">
        <v>598000</v>
      </c>
      <c r="E47" s="18"/>
    </row>
    <row r="48" spans="1:5" s="15" customFormat="1" ht="16.5" customHeight="1">
      <c r="A48" s="19"/>
      <c r="B48" s="21" t="s">
        <v>30</v>
      </c>
      <c r="C48" s="18">
        <v>407000</v>
      </c>
      <c r="D48" s="18">
        <v>543000</v>
      </c>
      <c r="E48" s="18">
        <v>543000</v>
      </c>
    </row>
    <row r="49" spans="1:6" s="15" customFormat="1" ht="16.5" customHeight="1">
      <c r="A49" s="19"/>
      <c r="B49" s="21" t="s">
        <v>31</v>
      </c>
      <c r="C49" s="18"/>
      <c r="D49" s="18">
        <v>32000</v>
      </c>
      <c r="E49" s="18">
        <v>32000</v>
      </c>
    </row>
    <row r="50" spans="1:6" s="15" customFormat="1" ht="16.5" customHeight="1">
      <c r="A50" s="19"/>
      <c r="B50" s="21" t="s">
        <v>32</v>
      </c>
      <c r="C50" s="18"/>
      <c r="D50" s="18">
        <v>96000</v>
      </c>
      <c r="E50" s="18">
        <v>96000</v>
      </c>
    </row>
    <row r="51" spans="1:6" s="15" customFormat="1" ht="16.5" customHeight="1" thickBot="1">
      <c r="A51" s="22"/>
      <c r="B51" s="23" t="s">
        <v>33</v>
      </c>
      <c r="C51" s="24">
        <v>21024000</v>
      </c>
      <c r="D51" s="24">
        <v>23614000</v>
      </c>
      <c r="E51" s="24">
        <v>14913000</v>
      </c>
    </row>
    <row r="52" spans="1:6" s="1" customFormat="1" ht="16.5" customHeight="1">
      <c r="A52" s="77" t="s">
        <v>34</v>
      </c>
      <c r="B52" s="78" t="s">
        <v>35</v>
      </c>
      <c r="C52" s="25">
        <f>SUM(C53:C65)</f>
        <v>2733000</v>
      </c>
      <c r="D52" s="26">
        <f>SUM(D53:D65)</f>
        <v>13840000</v>
      </c>
      <c r="E52" s="26">
        <f>SUM(E53:E65)</f>
        <v>19428000</v>
      </c>
    </row>
    <row r="53" spans="1:6" ht="17.100000000000001" customHeight="1">
      <c r="A53" s="27"/>
      <c r="B53" s="28" t="s">
        <v>36</v>
      </c>
      <c r="C53" s="29">
        <v>500000</v>
      </c>
      <c r="D53" s="30">
        <v>500000</v>
      </c>
      <c r="E53" s="30"/>
      <c r="F53" s="7"/>
    </row>
    <row r="54" spans="1:6" ht="17.100000000000001" customHeight="1">
      <c r="A54" s="27"/>
      <c r="B54" s="28" t="s">
        <v>37</v>
      </c>
      <c r="C54" s="31">
        <v>300000</v>
      </c>
      <c r="D54" s="30">
        <v>63000</v>
      </c>
      <c r="E54" s="30"/>
      <c r="F54" s="7"/>
    </row>
    <row r="55" spans="1:6" ht="17.100000000000001" customHeight="1">
      <c r="A55" s="27"/>
      <c r="B55" s="28" t="s">
        <v>38</v>
      </c>
      <c r="C55" s="31">
        <v>100000</v>
      </c>
      <c r="D55" s="30">
        <v>100000</v>
      </c>
      <c r="E55" s="30"/>
      <c r="F55" s="7"/>
    </row>
    <row r="56" spans="1:6" ht="17.100000000000001" customHeight="1">
      <c r="A56" s="27"/>
      <c r="B56" s="28" t="s">
        <v>76</v>
      </c>
      <c r="C56" s="31"/>
      <c r="D56" s="30"/>
      <c r="E56" s="59">
        <v>272000</v>
      </c>
      <c r="F56" s="7"/>
    </row>
    <row r="57" spans="1:6" ht="16.5" customHeight="1">
      <c r="A57" s="32"/>
      <c r="B57" s="5" t="s">
        <v>39</v>
      </c>
      <c r="C57" s="18">
        <v>590000</v>
      </c>
      <c r="D57" s="18">
        <v>590000</v>
      </c>
      <c r="E57" s="18">
        <v>253000</v>
      </c>
      <c r="F57" s="7"/>
    </row>
    <row r="58" spans="1:6">
      <c r="A58" s="27"/>
      <c r="B58" s="60" t="s">
        <v>40</v>
      </c>
      <c r="C58" s="33">
        <v>1000000</v>
      </c>
      <c r="D58" s="30">
        <v>1000000</v>
      </c>
      <c r="E58" s="30"/>
      <c r="F58" s="7"/>
    </row>
    <row r="59" spans="1:6">
      <c r="A59" s="27"/>
      <c r="B59" s="60" t="s">
        <v>41</v>
      </c>
      <c r="C59" s="33"/>
      <c r="D59" s="30">
        <v>1800000</v>
      </c>
      <c r="E59" s="30">
        <v>1424000</v>
      </c>
      <c r="F59" s="7"/>
    </row>
    <row r="60" spans="1:6">
      <c r="A60" s="27"/>
      <c r="B60" s="60" t="s">
        <v>42</v>
      </c>
      <c r="C60" s="33"/>
      <c r="D60" s="30">
        <v>707000</v>
      </c>
      <c r="E60" s="30"/>
      <c r="F60" s="7"/>
    </row>
    <row r="61" spans="1:6">
      <c r="A61" s="27"/>
      <c r="B61" s="60" t="s">
        <v>67</v>
      </c>
      <c r="C61" s="33"/>
      <c r="D61" s="30">
        <v>3010000</v>
      </c>
      <c r="E61" s="30">
        <v>3010000</v>
      </c>
      <c r="F61" s="7"/>
    </row>
    <row r="62" spans="1:6">
      <c r="A62" s="27"/>
      <c r="B62" s="5" t="s">
        <v>68</v>
      </c>
      <c r="C62" s="33"/>
      <c r="D62" s="30">
        <v>5103000</v>
      </c>
      <c r="E62" s="30">
        <v>11150000</v>
      </c>
      <c r="F62" s="7"/>
    </row>
    <row r="63" spans="1:6">
      <c r="A63" s="27"/>
      <c r="B63" s="5" t="s">
        <v>77</v>
      </c>
      <c r="C63" s="33"/>
      <c r="D63" s="30"/>
      <c r="E63" s="30">
        <v>2560000</v>
      </c>
      <c r="F63" s="7"/>
    </row>
    <row r="64" spans="1:6">
      <c r="A64" s="27"/>
      <c r="B64" s="5" t="s">
        <v>78</v>
      </c>
      <c r="C64" s="33"/>
      <c r="D64" s="30">
        <v>237000</v>
      </c>
      <c r="E64" s="30">
        <v>237000</v>
      </c>
      <c r="F64" s="7"/>
    </row>
    <row r="65" spans="1:6" ht="16.5" thickBot="1">
      <c r="A65" s="27"/>
      <c r="B65" s="61" t="s">
        <v>33</v>
      </c>
      <c r="C65" s="34">
        <v>243000</v>
      </c>
      <c r="D65" s="35">
        <v>730000</v>
      </c>
      <c r="E65" s="35">
        <v>522000</v>
      </c>
      <c r="F65" s="7"/>
    </row>
    <row r="66" spans="1:6" s="36" customFormat="1" ht="18.75">
      <c r="A66" s="68" t="s">
        <v>79</v>
      </c>
      <c r="B66" s="69" t="s">
        <v>44</v>
      </c>
      <c r="C66" s="25"/>
      <c r="D66" s="26">
        <v>3500000</v>
      </c>
      <c r="E66" s="26">
        <v>3500000</v>
      </c>
    </row>
    <row r="67" spans="1:6" s="36" customFormat="1" ht="19.5" thickBot="1">
      <c r="A67" s="42"/>
      <c r="B67" s="62" t="s">
        <v>80</v>
      </c>
      <c r="C67" s="53"/>
      <c r="D67" s="14">
        <v>3500000</v>
      </c>
      <c r="E67" s="14">
        <v>3500000</v>
      </c>
    </row>
    <row r="68" spans="1:6" s="2" customFormat="1" ht="18.75">
      <c r="A68" s="68" t="s">
        <v>43</v>
      </c>
      <c r="B68" s="69" t="s">
        <v>44</v>
      </c>
      <c r="C68" s="25">
        <f>SUM(C70:C71)</f>
        <v>483000</v>
      </c>
      <c r="D68" s="26">
        <f>D70+D71</f>
        <v>483000</v>
      </c>
      <c r="E68" s="26">
        <f>E70+E71+E69</f>
        <v>424000</v>
      </c>
    </row>
    <row r="69" spans="1:6" s="36" customFormat="1" ht="18.75">
      <c r="A69" s="42"/>
      <c r="B69" s="62" t="s">
        <v>69</v>
      </c>
      <c r="C69" s="53"/>
      <c r="D69" s="54"/>
      <c r="E69" s="14">
        <v>59000</v>
      </c>
    </row>
    <row r="70" spans="1:6">
      <c r="A70" s="12"/>
      <c r="B70" s="37" t="s">
        <v>45</v>
      </c>
      <c r="C70" s="18">
        <v>380000</v>
      </c>
      <c r="D70" s="18">
        <v>380000</v>
      </c>
      <c r="E70" s="18">
        <v>275000</v>
      </c>
      <c r="F70" s="7"/>
    </row>
    <row r="71" spans="1:6" ht="16.5" thickBot="1">
      <c r="A71" s="48"/>
      <c r="B71" s="37" t="s">
        <v>33</v>
      </c>
      <c r="C71" s="38">
        <v>103000</v>
      </c>
      <c r="D71" s="24">
        <v>103000</v>
      </c>
      <c r="E71" s="24">
        <v>90000</v>
      </c>
      <c r="F71" s="7"/>
    </row>
    <row r="72" spans="1:6" s="2" customFormat="1" ht="18.75">
      <c r="A72" s="56"/>
      <c r="B72" s="57" t="s">
        <v>46</v>
      </c>
      <c r="C72" s="25">
        <f>SUM(C73:C75)</f>
        <v>5085000</v>
      </c>
      <c r="D72" s="26">
        <f>D73+D74+D75</f>
        <v>4923000</v>
      </c>
      <c r="E72" s="26">
        <f>E73+E74+E75</f>
        <v>6437000</v>
      </c>
    </row>
    <row r="73" spans="1:6">
      <c r="A73" s="12"/>
      <c r="B73" s="37" t="s">
        <v>47</v>
      </c>
      <c r="C73" s="18">
        <v>600000</v>
      </c>
      <c r="D73" s="18">
        <v>600000</v>
      </c>
      <c r="E73" s="18">
        <v>474000</v>
      </c>
      <c r="F73" s="7"/>
    </row>
    <row r="74" spans="1:6">
      <c r="A74" s="47"/>
      <c r="B74" s="5" t="s">
        <v>48</v>
      </c>
      <c r="C74" s="6">
        <v>3454000</v>
      </c>
      <c r="D74" s="18">
        <v>3404000</v>
      </c>
      <c r="E74" s="18">
        <v>5745000</v>
      </c>
      <c r="F74" s="7"/>
    </row>
    <row r="75" spans="1:6" ht="16.5" thickBot="1">
      <c r="A75" s="48"/>
      <c r="B75" s="37" t="s">
        <v>33</v>
      </c>
      <c r="C75" s="38">
        <v>1031000</v>
      </c>
      <c r="D75" s="24">
        <v>919000</v>
      </c>
      <c r="E75" s="24">
        <v>218000</v>
      </c>
      <c r="F75" s="7"/>
    </row>
    <row r="76" spans="1:6" s="36" customFormat="1" ht="18.75">
      <c r="A76" s="68" t="s">
        <v>81</v>
      </c>
      <c r="B76" s="69" t="s">
        <v>44</v>
      </c>
      <c r="C76" s="25"/>
      <c r="D76" s="26">
        <v>0</v>
      </c>
      <c r="E76" s="26">
        <v>314000</v>
      </c>
    </row>
    <row r="77" spans="1:6" s="36" customFormat="1" ht="18.75">
      <c r="A77" s="42"/>
      <c r="B77" s="62" t="s">
        <v>82</v>
      </c>
      <c r="C77" s="53"/>
      <c r="D77" s="14"/>
      <c r="E77" s="14">
        <v>290000</v>
      </c>
    </row>
    <row r="78" spans="1:6" ht="16.5" thickBot="1">
      <c r="A78" s="48"/>
      <c r="B78" s="37" t="s">
        <v>33</v>
      </c>
      <c r="C78" s="38"/>
      <c r="D78" s="24"/>
      <c r="E78" s="24">
        <v>24000</v>
      </c>
      <c r="F78" s="7"/>
    </row>
    <row r="79" spans="1:6" s="63" customFormat="1" ht="21" thickBot="1">
      <c r="A79" s="66" t="s">
        <v>49</v>
      </c>
      <c r="B79" s="67"/>
      <c r="C79" s="39">
        <f>C7+C28+C52+C72+C68</f>
        <v>157457000</v>
      </c>
      <c r="D79" s="39">
        <f>D7+D28+D52+D68+D72+D24+D66</f>
        <v>200330000</v>
      </c>
      <c r="E79" s="39">
        <f>E7+E28+E52+E68+E72+E66+E76</f>
        <v>163022000</v>
      </c>
    </row>
    <row r="80" spans="1:6" s="41" customFormat="1" ht="18.75">
      <c r="A80" s="68" t="s">
        <v>50</v>
      </c>
      <c r="B80" s="69"/>
      <c r="C80" s="25">
        <f>SUM(C81:C84)</f>
        <v>2439000</v>
      </c>
      <c r="D80" s="25">
        <f>SUM(D81:D84)</f>
        <v>2259000</v>
      </c>
      <c r="E80" s="25">
        <f>SUM(E81:E84)</f>
        <v>1635000</v>
      </c>
    </row>
    <row r="81" spans="1:6" s="41" customFormat="1" ht="18.75">
      <c r="A81" s="42"/>
      <c r="B81" s="5" t="s">
        <v>83</v>
      </c>
      <c r="C81" s="14">
        <v>1700000</v>
      </c>
      <c r="D81" s="18">
        <v>615000</v>
      </c>
      <c r="E81" s="18">
        <v>615000</v>
      </c>
    </row>
    <row r="82" spans="1:6" s="41" customFormat="1" ht="18.75">
      <c r="A82" s="42"/>
      <c r="B82" s="5" t="s">
        <v>51</v>
      </c>
      <c r="C82" s="14">
        <v>280000</v>
      </c>
      <c r="D82" s="18">
        <v>488000</v>
      </c>
      <c r="E82" s="18">
        <v>463000</v>
      </c>
    </row>
    <row r="83" spans="1:6">
      <c r="A83" s="70"/>
      <c r="B83" s="43" t="s">
        <v>84</v>
      </c>
      <c r="C83" s="18"/>
      <c r="D83" s="18">
        <v>697000</v>
      </c>
      <c r="E83" s="18">
        <v>209000</v>
      </c>
      <c r="F83" s="7"/>
    </row>
    <row r="84" spans="1:6" ht="16.5" thickBot="1">
      <c r="A84" s="71"/>
      <c r="B84" s="45" t="s">
        <v>33</v>
      </c>
      <c r="C84" s="44">
        <v>459000</v>
      </c>
      <c r="D84" s="24">
        <v>459000</v>
      </c>
      <c r="E84" s="24">
        <v>348000</v>
      </c>
      <c r="F84" s="7"/>
    </row>
    <row r="85" spans="1:6" s="40" customFormat="1" ht="21" thickBot="1">
      <c r="A85" s="66" t="s">
        <v>52</v>
      </c>
      <c r="B85" s="67"/>
      <c r="C85" s="39">
        <f>SUM(C81:C84)</f>
        <v>2439000</v>
      </c>
      <c r="D85" s="39">
        <f>SUM(D81:D84)</f>
        <v>2259000</v>
      </c>
      <c r="E85" s="39">
        <f>SUM(E81:E84)</f>
        <v>1635000</v>
      </c>
    </row>
    <row r="86" spans="1:6" s="41" customFormat="1" ht="18.75">
      <c r="A86" s="68" t="s">
        <v>53</v>
      </c>
      <c r="B86" s="69"/>
      <c r="C86" s="25">
        <f>C87+C88</f>
        <v>457000</v>
      </c>
      <c r="D86" s="25">
        <f>D87+D88</f>
        <v>457000</v>
      </c>
      <c r="E86" s="25">
        <f>E87+E88</f>
        <v>384000</v>
      </c>
    </row>
    <row r="87" spans="1:6" s="41" customFormat="1" ht="18.75">
      <c r="A87" s="42"/>
      <c r="B87" s="43" t="s">
        <v>54</v>
      </c>
      <c r="C87" s="14">
        <v>360000</v>
      </c>
      <c r="D87" s="18">
        <v>360000</v>
      </c>
      <c r="E87" s="18">
        <v>302000</v>
      </c>
    </row>
    <row r="88" spans="1:6" ht="16.5" thickBot="1">
      <c r="A88" s="64"/>
      <c r="B88" s="37" t="s">
        <v>33</v>
      </c>
      <c r="C88" s="38">
        <v>97000</v>
      </c>
      <c r="D88" s="24">
        <v>97000</v>
      </c>
      <c r="E88" s="24">
        <v>82000</v>
      </c>
      <c r="F88" s="7"/>
    </row>
    <row r="89" spans="1:6" s="40" customFormat="1" ht="21" thickBot="1">
      <c r="A89" s="65"/>
      <c r="B89" s="55" t="s">
        <v>55</v>
      </c>
      <c r="C89" s="39">
        <f>SUM(C87:C88)</f>
        <v>457000</v>
      </c>
      <c r="D89" s="39">
        <f>SUM(D87:D88)</f>
        <v>457000</v>
      </c>
      <c r="E89" s="39">
        <f>SUM(E87:E88)</f>
        <v>384000</v>
      </c>
    </row>
    <row r="90" spans="1:6" s="40" customFormat="1" ht="35.25" customHeight="1" thickBot="1">
      <c r="A90" s="65"/>
      <c r="B90" s="58" t="s">
        <v>56</v>
      </c>
      <c r="C90" s="39">
        <f>C79+C85+C89</f>
        <v>160353000</v>
      </c>
      <c r="D90" s="39">
        <f>D79+D85+D89</f>
        <v>203046000</v>
      </c>
      <c r="E90" s="39">
        <f>E79+E85+E89</f>
        <v>165041000</v>
      </c>
    </row>
  </sheetData>
  <mergeCells count="18">
    <mergeCell ref="A52:B52"/>
    <mergeCell ref="A66:B66"/>
    <mergeCell ref="A76:B76"/>
    <mergeCell ref="A68:B68"/>
    <mergeCell ref="A5:B6"/>
    <mergeCell ref="A7:B7"/>
    <mergeCell ref="A3:E3"/>
    <mergeCell ref="C5:C6"/>
    <mergeCell ref="D5:D6"/>
    <mergeCell ref="A24:B24"/>
    <mergeCell ref="A28:B28"/>
    <mergeCell ref="E5:E6"/>
    <mergeCell ref="A88:A90"/>
    <mergeCell ref="A79:B79"/>
    <mergeCell ref="A80:B80"/>
    <mergeCell ref="A83:A84"/>
    <mergeCell ref="A85:B85"/>
    <mergeCell ref="A86:B86"/>
  </mergeCells>
  <pageMargins left="0.7" right="0.7" top="0.75" bottom="0.75" header="0.3" footer="0.3"/>
  <pageSetup paperSize="9" scale="5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1EB612158487D4B87C4E0B759D1ACDF" ma:contentTypeVersion="6" ma:contentTypeDescription="Új dokumentum létrehozása." ma:contentTypeScope="" ma:versionID="1ea25eb1f7b705844a557adc6c8172ed">
  <xsd:schema xmlns:xsd="http://www.w3.org/2001/XMLSchema" xmlns:xs="http://www.w3.org/2001/XMLSchema" xmlns:p="http://schemas.microsoft.com/office/2006/metadata/properties" xmlns:ns2="478f2fb9-b20f-4ebf-b668-48a9b71652bc" targetNamespace="http://schemas.microsoft.com/office/2006/metadata/properties" ma:root="true" ma:fieldsID="ec7c48ca42f9e98dee81d3f375120fd3" ns2:_="">
    <xsd:import namespace="478f2fb9-b20f-4ebf-b668-48a9b71652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f2fb9-b20f-4ebf-b668-48a9b71652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2BD6D8-5117-4DB0-899A-D7E49F41850C}"/>
</file>

<file path=customXml/itemProps2.xml><?xml version="1.0" encoding="utf-8"?>
<ds:datastoreItem xmlns:ds="http://schemas.openxmlformats.org/officeDocument/2006/customXml" ds:itemID="{CDBD4C75-5587-4A5D-A20A-34B4457DBACF}"/>
</file>

<file path=customXml/itemProps3.xml><?xml version="1.0" encoding="utf-8"?>
<ds:datastoreItem xmlns:ds="http://schemas.openxmlformats.org/officeDocument/2006/customXml" ds:itemID="{C82960D6-0369-42D4-8600-9CFFB50B3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locsi.aniko</dc:creator>
  <cp:lastModifiedBy>varga.gyongyi</cp:lastModifiedBy>
  <cp:lastPrinted>2014-04-23T15:08:01Z</cp:lastPrinted>
  <dcterms:created xsi:type="dcterms:W3CDTF">2013-09-16T10:08:01Z</dcterms:created>
  <dcterms:modified xsi:type="dcterms:W3CDTF">2014-04-23T15:08:22Z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0x01010001EB612158487D4B87C4E0B759D1ACDF</vt:lpwstr>
  </property>
</Properties>
</file>